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1480" windowHeight="9795"/>
  </bookViews>
  <sheets>
    <sheet name="Kim loại" sheetId="1" r:id="rId1"/>
  </sheets>
  <externalReferences>
    <externalReference r:id="rId2"/>
  </externalReferences>
  <definedNames>
    <definedName name="_xlnm.Print_Titles" localSheetId="0">'Kim loại'!$4:$5</definedName>
  </definedNames>
  <calcPr calcId="144525"/>
</workbook>
</file>

<file path=xl/calcChain.xml><?xml version="1.0" encoding="utf-8"?>
<calcChain xmlns="http://schemas.openxmlformats.org/spreadsheetml/2006/main">
  <c r="I12" i="1" l="1"/>
  <c r="J12" i="1"/>
  <c r="H12" i="1"/>
  <c r="L11" i="1"/>
  <c r="L12" i="1" s="1"/>
  <c r="K10" i="1"/>
  <c r="K12" i="1" s="1"/>
  <c r="B10" i="1"/>
  <c r="F9" i="1"/>
  <c r="F12" i="1" s="1"/>
  <c r="E9" i="1"/>
  <c r="E12" i="1" s="1"/>
  <c r="C9" i="1"/>
  <c r="C12" i="1" s="1"/>
  <c r="B9" i="1"/>
  <c r="G8" i="1"/>
  <c r="G12" i="1" s="1"/>
  <c r="B8" i="1"/>
  <c r="B7" i="1"/>
  <c r="D6" i="1"/>
  <c r="D12" i="1" s="1"/>
  <c r="B6" i="1"/>
  <c r="A1" i="1"/>
</calcChain>
</file>

<file path=xl/sharedStrings.xml><?xml version="1.0" encoding="utf-8"?>
<sst xmlns="http://schemas.openxmlformats.org/spreadsheetml/2006/main" count="57" uniqueCount="16">
  <si>
    <t>STT</t>
  </si>
  <si>
    <t>Tên công ty</t>
  </si>
  <si>
    <t>Thiếc thỏi 99,75% Sn</t>
  </si>
  <si>
    <t>Vàng kim loại (vàng cốm); vàng sa khoáng</t>
  </si>
  <si>
    <t>Quặng Titan sa khoáng chưa qua tuyển tách</t>
  </si>
  <si>
    <t>Quặng wolfram hỗn hợp có HL WO3 khoảng 7-8%</t>
  </si>
  <si>
    <t>Mangan</t>
  </si>
  <si>
    <t>Quặng niken HL &gt; 7,5%</t>
  </si>
  <si>
    <t>Quặng nguyên khai chì kẽm</t>
  </si>
  <si>
    <t>Mn≤20%</t>
  </si>
  <si>
    <t>20%&lt;Mn≤25%</t>
  </si>
  <si>
    <t>25%&lt;Mn≤30%</t>
  </si>
  <si>
    <t>30%&lt;Mn≤35%</t>
  </si>
  <si>
    <t>-</t>
  </si>
  <si>
    <t>Giá bình quân</t>
  </si>
  <si>
    <t>CÔNG TY CỔ PHẦN ĐẦU TƯ KHOÁNG SẢN BẢO LÂM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</si>
</sst>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4"/>
      <color theme="1"/>
      <name val="Times New Roman"/>
      <family val="2"/>
      <charset val="16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165" fontId="3" fillId="3" borderId="2" xfId="1" applyNumberFormat="1" applyFont="1" applyFill="1" applyBorder="1" applyAlignment="1">
      <alignment horizontal="right" vertical="center" wrapText="1"/>
    </xf>
    <xf numFmtId="165" fontId="3" fillId="3" borderId="7" xfId="1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/>
    </xf>
    <xf numFmtId="0" fontId="4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vertical="center" wrapText="1"/>
    </xf>
    <xf numFmtId="165" fontId="2" fillId="4" borderId="2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165" fontId="3" fillId="2" borderId="0" xfId="1" applyNumberFormat="1" applyFont="1" applyFill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4" fillId="2" borderId="8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ai%20lieu%20Diu/X&#226;y%20d&#7921;ng%20Quy&#7871;t%20&#273;&#7883;nh/Thu&#7871;%20t&#224;i%20nguy&#234;n/N&#259;m%202025/X&#226;y%20n&#259;m%202026/Theo%20s&#7889;%20li&#7879;u%20Qu&#253;%20I,II,III%20n&#259;m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á bán đơn vị"/>
      <sheetName val="Đá"/>
      <sheetName val="Cát, Gạch"/>
      <sheetName val="Kim loại"/>
      <sheetName val="So sánh Phụ lục 1"/>
      <sheetName val="So sánh Phụ lục 2"/>
      <sheetName val="So sánh Phụ lục 3"/>
      <sheetName val="So sánh Phụ lục 4"/>
    </sheetNames>
    <sheetDataSet>
      <sheetData sheetId="0">
        <row r="452">
          <cell r="C452" t="str">
            <v>DOANH NGHIỆP TƯ NHÂN NGUYỄN ĐÔNG</v>
          </cell>
        </row>
        <row r="453">
          <cell r="M453">
            <v>742463000</v>
          </cell>
        </row>
        <row r="891">
          <cell r="C891" t="str">
            <v>CÔNG TY CỔ PHẦN CÔNG NGHIỆP MĂNG GAN CAO BẰNG</v>
          </cell>
        </row>
        <row r="929">
          <cell r="C929" t="str">
            <v>DOANH NGHIỆP THƯƠNG MẠI NAM MẠCH</v>
          </cell>
        </row>
        <row r="930">
          <cell r="M930">
            <v>700000</v>
          </cell>
        </row>
        <row r="1005">
          <cell r="C1005" t="str">
            <v>CÔNG TY CỔ PHẦN KHOÁNG SẢN VÀ LUYỆN KIM CAO BẰNG</v>
          </cell>
        </row>
        <row r="1006">
          <cell r="M1006">
            <v>838081000</v>
          </cell>
        </row>
        <row r="1007">
          <cell r="M1007">
            <v>300000</v>
          </cell>
        </row>
        <row r="1008">
          <cell r="M1008">
            <v>13200000</v>
          </cell>
        </row>
        <row r="1031">
          <cell r="C1031" t="str">
            <v>CÔNG TY CỔ PHẦN KHOÁNG SẢN TẤN PHÁT</v>
          </cell>
        </row>
        <row r="1032">
          <cell r="M1032">
            <v>27982000</v>
          </cell>
        </row>
        <row r="1039">
          <cell r="M1039">
            <v>494000</v>
          </cell>
        </row>
      </sheetData>
      <sheetData sheetId="1">
        <row r="1">
          <cell r="A1" t="str">
            <v>Tổng hợp giá bán tài nguyên theo số liệu CQ Thuế cung cấp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="115" zoomScaleNormal="11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20" sqref="H20"/>
    </sheetView>
  </sheetViews>
  <sheetFormatPr defaultRowHeight="12.75" x14ac:dyDescent="0.25"/>
  <cols>
    <col min="1" max="1" width="4.7109375" style="2" customWidth="1"/>
    <col min="2" max="2" width="22.85546875" style="2" customWidth="1"/>
    <col min="3" max="3" width="11.7109375" style="15" customWidth="1"/>
    <col min="4" max="4" width="12.140625" style="15" customWidth="1"/>
    <col min="5" max="5" width="9.7109375" style="15" customWidth="1"/>
    <col min="6" max="6" width="11.28515625" style="15" customWidth="1"/>
    <col min="7" max="7" width="9" style="15" customWidth="1"/>
    <col min="8" max="8" width="12" style="15" customWidth="1"/>
    <col min="9" max="9" width="12.140625" style="15" customWidth="1"/>
    <col min="10" max="10" width="12.5703125" style="15" customWidth="1"/>
    <col min="11" max="11" width="10.5703125" style="15" customWidth="1"/>
    <col min="12" max="12" width="11.5703125" style="2" customWidth="1"/>
    <col min="13" max="16384" width="9.140625" style="2"/>
  </cols>
  <sheetData>
    <row r="1" spans="1:12" x14ac:dyDescent="0.25">
      <c r="A1" s="18" t="str">
        <f>[1]Đá!A1</f>
        <v>Tổng hợp giá bán tài nguyên theo số liệu CQ Thuế cung cấp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</row>
    <row r="2" spans="1:12" ht="5.2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"/>
    </row>
    <row r="3" spans="1:12" ht="5.2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3"/>
    </row>
    <row r="4" spans="1:12" ht="36" customHeight="1" x14ac:dyDescent="0.25">
      <c r="A4" s="20" t="s">
        <v>0</v>
      </c>
      <c r="B4" s="20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22" t="s">
        <v>6</v>
      </c>
      <c r="H4" s="23"/>
      <c r="I4" s="23"/>
      <c r="J4" s="24"/>
      <c r="K4" s="16" t="s">
        <v>7</v>
      </c>
      <c r="L4" s="16" t="s">
        <v>8</v>
      </c>
    </row>
    <row r="5" spans="1:12" ht="48.75" customHeight="1" x14ac:dyDescent="0.25">
      <c r="A5" s="20"/>
      <c r="B5" s="20"/>
      <c r="C5" s="17"/>
      <c r="D5" s="17"/>
      <c r="E5" s="17"/>
      <c r="F5" s="21"/>
      <c r="G5" s="4" t="s">
        <v>9</v>
      </c>
      <c r="H5" s="5" t="s">
        <v>10</v>
      </c>
      <c r="I5" s="5" t="s">
        <v>11</v>
      </c>
      <c r="J5" s="5" t="s">
        <v>12</v>
      </c>
      <c r="K5" s="17"/>
      <c r="L5" s="17"/>
    </row>
    <row r="6" spans="1:12" s="10" customFormat="1" ht="25.5" x14ac:dyDescent="0.25">
      <c r="A6" s="6">
        <v>1</v>
      </c>
      <c r="B6" s="7" t="str">
        <f>'[1]Giá bán đơn vị'!C452</f>
        <v>DOANH NGHIỆP TƯ NHÂN NGUYỄN ĐÔNG</v>
      </c>
      <c r="C6" s="8" t="s">
        <v>13</v>
      </c>
      <c r="D6" s="8">
        <f>'[1]Giá bán đơn vị'!M453</f>
        <v>742463000</v>
      </c>
      <c r="E6" s="8" t="s">
        <v>13</v>
      </c>
      <c r="F6" s="8" t="s">
        <v>13</v>
      </c>
      <c r="G6" s="9" t="s">
        <v>13</v>
      </c>
      <c r="H6" s="8" t="s">
        <v>13</v>
      </c>
      <c r="I6" s="8" t="s">
        <v>13</v>
      </c>
      <c r="J6" s="8" t="s">
        <v>13</v>
      </c>
      <c r="K6" s="8" t="s">
        <v>13</v>
      </c>
      <c r="L6" s="8" t="s">
        <v>13</v>
      </c>
    </row>
    <row r="7" spans="1:12" s="10" customFormat="1" ht="38.25" x14ac:dyDescent="0.25">
      <c r="A7" s="6">
        <v>2</v>
      </c>
      <c r="B7" s="7" t="str">
        <f>'[1]Giá bán đơn vị'!C891</f>
        <v>CÔNG TY CỔ PHẦN CÔNG NGHIỆP MĂNG GAN CAO BẰNG</v>
      </c>
      <c r="C7" s="8" t="s">
        <v>13</v>
      </c>
      <c r="D7" s="8" t="s">
        <v>13</v>
      </c>
      <c r="E7" s="8" t="s">
        <v>13</v>
      </c>
      <c r="F7" s="8" t="s">
        <v>13</v>
      </c>
      <c r="G7" s="8" t="s">
        <v>13</v>
      </c>
      <c r="H7" s="8">
        <v>2033000</v>
      </c>
      <c r="I7" s="8">
        <v>2318000</v>
      </c>
      <c r="J7" s="8">
        <v>3236000</v>
      </c>
      <c r="K7" s="8" t="s">
        <v>13</v>
      </c>
      <c r="L7" s="8" t="s">
        <v>13</v>
      </c>
    </row>
    <row r="8" spans="1:12" s="10" customFormat="1" ht="25.5" x14ac:dyDescent="0.25">
      <c r="A8" s="6">
        <v>3</v>
      </c>
      <c r="B8" s="7" t="str">
        <f>'[1]Giá bán đơn vị'!C929</f>
        <v>DOANH NGHIỆP THƯƠNG MẠI NAM MẠCH</v>
      </c>
      <c r="C8" s="8" t="s">
        <v>13</v>
      </c>
      <c r="D8" s="8" t="s">
        <v>13</v>
      </c>
      <c r="E8" s="8" t="s">
        <v>13</v>
      </c>
      <c r="F8" s="8" t="s">
        <v>13</v>
      </c>
      <c r="G8" s="8">
        <f>'[1]Giá bán đơn vị'!M930</f>
        <v>700000</v>
      </c>
      <c r="H8" s="8" t="s">
        <v>13</v>
      </c>
      <c r="I8" s="8" t="s">
        <v>13</v>
      </c>
      <c r="J8" s="8" t="s">
        <v>13</v>
      </c>
      <c r="K8" s="8" t="s">
        <v>13</v>
      </c>
      <c r="L8" s="8" t="s">
        <v>13</v>
      </c>
    </row>
    <row r="9" spans="1:12" s="10" customFormat="1" ht="38.25" x14ac:dyDescent="0.25">
      <c r="A9" s="6">
        <v>4</v>
      </c>
      <c r="B9" s="7" t="str">
        <f>'[1]Giá bán đơn vị'!C1005</f>
        <v>CÔNG TY CỔ PHẦN KHOÁNG SẢN VÀ LUYỆN KIM CAO BẰNG</v>
      </c>
      <c r="C9" s="8">
        <f>'[1]Giá bán đơn vị'!M1006</f>
        <v>838081000</v>
      </c>
      <c r="D9" s="8" t="s">
        <v>13</v>
      </c>
      <c r="E9" s="8">
        <f>'[1]Giá bán đơn vị'!M1007</f>
        <v>300000</v>
      </c>
      <c r="F9" s="8">
        <f>'[1]Giá bán đơn vị'!M1008</f>
        <v>13200000</v>
      </c>
      <c r="G9" s="8" t="s">
        <v>13</v>
      </c>
      <c r="H9" s="8" t="s">
        <v>13</v>
      </c>
      <c r="I9" s="8" t="s">
        <v>13</v>
      </c>
      <c r="J9" s="8" t="s">
        <v>13</v>
      </c>
      <c r="K9" s="8" t="s">
        <v>13</v>
      </c>
      <c r="L9" s="8" t="s">
        <v>13</v>
      </c>
    </row>
    <row r="10" spans="1:12" s="10" customFormat="1" ht="25.5" x14ac:dyDescent="0.25">
      <c r="A10" s="6">
        <v>5</v>
      </c>
      <c r="B10" s="7" t="str">
        <f>'[1]Giá bán đơn vị'!C1031</f>
        <v>CÔNG TY CỔ PHẦN KHOÁNG SẢN TẤN PHÁT</v>
      </c>
      <c r="C10" s="8" t="s">
        <v>13</v>
      </c>
      <c r="D10" s="8" t="s">
        <v>13</v>
      </c>
      <c r="E10" s="8" t="s">
        <v>13</v>
      </c>
      <c r="F10" s="8" t="s">
        <v>13</v>
      </c>
      <c r="G10" s="8" t="s">
        <v>13</v>
      </c>
      <c r="H10" s="8" t="s">
        <v>13</v>
      </c>
      <c r="I10" s="8" t="s">
        <v>13</v>
      </c>
      <c r="J10" s="8" t="s">
        <v>13</v>
      </c>
      <c r="K10" s="8">
        <f>'[1]Giá bán đơn vị'!M1032</f>
        <v>27982000</v>
      </c>
      <c r="L10" s="8" t="s">
        <v>13</v>
      </c>
    </row>
    <row r="11" spans="1:12" s="10" customFormat="1" ht="38.25" x14ac:dyDescent="0.25">
      <c r="A11" s="6">
        <v>6</v>
      </c>
      <c r="B11" s="7" t="s">
        <v>15</v>
      </c>
      <c r="C11" s="8" t="s">
        <v>13</v>
      </c>
      <c r="D11" s="8"/>
      <c r="E11" s="8"/>
      <c r="F11" s="8"/>
      <c r="G11" s="8"/>
      <c r="H11" s="8"/>
      <c r="I11" s="8"/>
      <c r="J11" s="8"/>
      <c r="K11" s="8"/>
      <c r="L11" s="8">
        <f>'[1]Giá bán đơn vị'!M1039</f>
        <v>494000</v>
      </c>
    </row>
    <row r="12" spans="1:12" s="14" customFormat="1" x14ac:dyDescent="0.25">
      <c r="A12" s="11"/>
      <c r="B12" s="12" t="s">
        <v>14</v>
      </c>
      <c r="C12" s="13">
        <f t="shared" ref="C12:K12" si="0">ROUND(AVERAGE(C6:C10),-3)</f>
        <v>838081000</v>
      </c>
      <c r="D12" s="13">
        <f t="shared" si="0"/>
        <v>742463000</v>
      </c>
      <c r="E12" s="13">
        <f t="shared" si="0"/>
        <v>300000</v>
      </c>
      <c r="F12" s="13">
        <f t="shared" si="0"/>
        <v>13200000</v>
      </c>
      <c r="G12" s="13">
        <f t="shared" si="0"/>
        <v>700000</v>
      </c>
      <c r="H12" s="13">
        <f>ROUND(H7,-4)</f>
        <v>2030000</v>
      </c>
      <c r="I12" s="13">
        <f t="shared" ref="I12:J12" si="1">ROUND(I7,-4)</f>
        <v>2320000</v>
      </c>
      <c r="J12" s="13">
        <f t="shared" si="1"/>
        <v>3240000</v>
      </c>
      <c r="K12" s="13">
        <f t="shared" si="0"/>
        <v>27982000</v>
      </c>
      <c r="L12" s="13">
        <f>ROUND(AVERAGE(L6:L11),-3)</f>
        <v>494000</v>
      </c>
    </row>
    <row r="13" spans="1:12" ht="12.75" customHeight="1" x14ac:dyDescent="0.25"/>
    <row r="14" spans="1:12" ht="12.75" customHeight="1" x14ac:dyDescent="0.25"/>
    <row r="15" spans="1:12" ht="12.75" customHeight="1" x14ac:dyDescent="0.25"/>
    <row r="16" spans="1:12" ht="12.75" customHeight="1" x14ac:dyDescent="0.25"/>
    <row r="17" spans="3:11" ht="12.75" customHeight="1" x14ac:dyDescent="0.25"/>
    <row r="18" spans="3:11" ht="12.75" customHeight="1" x14ac:dyDescent="0.25"/>
    <row r="19" spans="3:11" ht="12.75" customHeight="1" x14ac:dyDescent="0.25"/>
    <row r="20" spans="3:11" ht="12.75" customHeight="1" x14ac:dyDescent="0.25"/>
    <row r="21" spans="3:11" ht="12.75" customHeight="1" x14ac:dyDescent="0.25"/>
    <row r="22" spans="3:11" ht="12.75" customHeight="1" x14ac:dyDescent="0.25"/>
    <row r="23" spans="3:11" ht="12.75" customHeight="1" x14ac:dyDescent="0.25"/>
    <row r="24" spans="3:11" ht="12.75" customHeight="1" x14ac:dyDescent="0.25"/>
    <row r="25" spans="3:11" ht="12.75" customHeight="1" x14ac:dyDescent="0.25"/>
    <row r="26" spans="3:11" ht="12.75" customHeight="1" x14ac:dyDescent="0.25">
      <c r="C26" s="2"/>
      <c r="D26" s="2"/>
      <c r="E26" s="2"/>
      <c r="F26" s="2"/>
      <c r="G26" s="2"/>
      <c r="H26" s="2"/>
      <c r="I26" s="2"/>
      <c r="J26" s="2"/>
      <c r="K26" s="2"/>
    </row>
    <row r="27" spans="3:11" ht="12.75" customHeight="1" x14ac:dyDescent="0.25">
      <c r="C27" s="2"/>
      <c r="D27" s="2"/>
      <c r="E27" s="2"/>
      <c r="F27" s="2"/>
      <c r="G27" s="2"/>
      <c r="H27" s="2"/>
      <c r="I27" s="2"/>
      <c r="J27" s="2"/>
      <c r="K27" s="2"/>
    </row>
    <row r="28" spans="3:11" ht="12.75" customHeight="1" x14ac:dyDescent="0.25">
      <c r="C28" s="2"/>
      <c r="D28" s="2"/>
      <c r="E28" s="2"/>
      <c r="F28" s="2"/>
      <c r="G28" s="2"/>
      <c r="H28" s="2"/>
      <c r="I28" s="2"/>
      <c r="J28" s="2"/>
      <c r="K28" s="2"/>
    </row>
    <row r="29" spans="3:11" ht="12.75" customHeight="1" x14ac:dyDescent="0.25">
      <c r="C29" s="2"/>
      <c r="D29" s="2"/>
      <c r="E29" s="2"/>
      <c r="F29" s="2"/>
      <c r="G29" s="2"/>
      <c r="H29" s="2"/>
      <c r="I29" s="2"/>
      <c r="J29" s="2"/>
      <c r="K29" s="2"/>
    </row>
  </sheetData>
  <mergeCells count="12">
    <mergeCell ref="K4:K5"/>
    <mergeCell ref="L4:L5"/>
    <mergeCell ref="A1:K1"/>
    <mergeCell ref="A2:K2"/>
    <mergeCell ref="A3:K3"/>
    <mergeCell ref="A4:A5"/>
    <mergeCell ref="B4:B5"/>
    <mergeCell ref="C4:C5"/>
    <mergeCell ref="D4:D5"/>
    <mergeCell ref="E4:E5"/>
    <mergeCell ref="F4:F5"/>
    <mergeCell ref="G4:J4"/>
  </mergeCells>
  <pageMargins left="0.33" right="0.15748031496062992" top="0.35433070866141736" bottom="0.31496062992125984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Kim loại</vt:lpstr>
      <vt:lpstr>'Kim loại'!Print_Titles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2025-11-28T03:45:44Z</cp:lastPrinted>
  <dcterms:created xsi:type="dcterms:W3CDTF">2025-11-28T03:24:29Z</dcterms:created>
  <dcterms:modified xsi:type="dcterms:W3CDTF">2025-11-28T03:45:54Z</dcterms:modified>
</cp:coreProperties>
</file>